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90" windowWidth="9690" windowHeight="6165" tabRatio="601"/>
  </bookViews>
  <sheets>
    <sheet name="Πίνακας 4" sheetId="3" r:id="rId1"/>
  </sheets>
  <definedNames>
    <definedName name="_xlnm.Print_Area" localSheetId="0">'Πίνακας 4'!$C$1:$N$53</definedName>
  </definedNames>
  <calcPr calcId="191029"/>
</workbook>
</file>

<file path=xl/calcChain.xml><?xml version="1.0" encoding="utf-8"?>
<calcChain xmlns="http://schemas.openxmlformats.org/spreadsheetml/2006/main"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R9" i="3" l="1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8" i="3"/>
  <c r="Q9" i="3" l="1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8" i="3"/>
  <c r="Q24" i="3" l="1"/>
  <c r="R24" i="3"/>
  <c r="K24" i="3" l="1"/>
  <c r="I24" i="3" l="1"/>
  <c r="E24" i="3"/>
  <c r="G24" i="3" s="1"/>
  <c r="L23" i="3" l="1"/>
  <c r="F24" i="3"/>
  <c r="H9" i="3"/>
  <c r="H10" i="3"/>
  <c r="H11" i="3"/>
  <c r="H12" i="3"/>
  <c r="H14" i="3"/>
  <c r="H16" i="3"/>
  <c r="H17" i="3"/>
  <c r="H18" i="3"/>
  <c r="H19" i="3"/>
  <c r="H20" i="3"/>
  <c r="H21" i="3"/>
  <c r="H22" i="3"/>
  <c r="H23" i="3"/>
  <c r="H8" i="3"/>
  <c r="H13" i="3"/>
  <c r="H15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8" i="3"/>
  <c r="N8" i="3" s="1"/>
  <c r="L24" i="3"/>
  <c r="L21" i="3"/>
  <c r="L20" i="3"/>
  <c r="L17" i="3"/>
  <c r="L16" i="3"/>
  <c r="L13" i="3"/>
  <c r="L12" i="3"/>
  <c r="L9" i="3"/>
  <c r="L8" i="3"/>
  <c r="F15" i="3"/>
  <c r="F23" i="3"/>
  <c r="F14" i="3"/>
  <c r="F22" i="3"/>
  <c r="M24" i="3"/>
  <c r="N24" i="3" s="1"/>
  <c r="J23" i="3"/>
  <c r="J24" i="3"/>
  <c r="J22" i="3"/>
  <c r="J20" i="3"/>
  <c r="J18" i="3"/>
  <c r="J16" i="3"/>
  <c r="J14" i="3"/>
  <c r="J12" i="3"/>
  <c r="J10" i="3"/>
  <c r="J8" i="3"/>
  <c r="J21" i="3"/>
  <c r="J19" i="3"/>
  <c r="J17" i="3"/>
  <c r="J15" i="3"/>
  <c r="J13" i="3"/>
  <c r="J11" i="3"/>
  <c r="J9" i="3"/>
  <c r="N21" i="3" l="1"/>
  <c r="N17" i="3"/>
  <c r="N13" i="3"/>
  <c r="N9" i="3"/>
  <c r="N20" i="3"/>
  <c r="N16" i="3"/>
  <c r="N12" i="3"/>
  <c r="N23" i="3"/>
  <c r="N19" i="3"/>
  <c r="N15" i="3"/>
  <c r="N11" i="3"/>
  <c r="N22" i="3"/>
  <c r="N18" i="3"/>
  <c r="N14" i="3"/>
  <c r="N10" i="3"/>
  <c r="F20" i="3"/>
  <c r="F12" i="3"/>
  <c r="F21" i="3"/>
  <c r="F13" i="3"/>
  <c r="F18" i="3"/>
  <c r="F10" i="3"/>
  <c r="F19" i="3"/>
  <c r="F11" i="3"/>
  <c r="L10" i="3"/>
  <c r="L14" i="3"/>
  <c r="L18" i="3"/>
  <c r="L22" i="3"/>
  <c r="H24" i="3"/>
  <c r="F16" i="3"/>
  <c r="F8" i="3"/>
  <c r="F17" i="3"/>
  <c r="F9" i="3"/>
  <c r="L11" i="3"/>
  <c r="L15" i="3"/>
  <c r="L19" i="3"/>
</calcChain>
</file>

<file path=xl/sharedStrings.xml><?xml version="1.0" encoding="utf-8"?>
<sst xmlns="http://schemas.openxmlformats.org/spreadsheetml/2006/main" count="69" uniqueCount="60">
  <si>
    <t>ΣΥΝΟΛΟ</t>
  </si>
  <si>
    <t>ΟΙΚΟΝΟΜΙΚΗ</t>
  </si>
  <si>
    <t>ΔΡΑΣΤΗΡΙΟΤΗΤΑ</t>
  </si>
  <si>
    <t>Αρ.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</si>
  <si>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</si>
  <si>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</si>
  <si>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</si>
  <si>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</si>
  <si>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</si>
  <si>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</si>
  <si>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</si>
  <si>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</si>
  <si>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</si>
  <si>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</si>
  <si>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</si>
  <si>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</si>
  <si>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</si>
  <si>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</si>
  <si>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</si>
  <si>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</si>
  <si>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ΝΕΟΕΙΣΕΡΧΟΜΕΝΟΙ</t>
  </si>
  <si>
    <t xml:space="preserve">Πίνακας 4: Εγγεγραμμένη Ανεργία κατά Οικονομική Δραστηριότητα: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</si>
  <si>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</si>
  <si>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</si>
  <si>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</si>
  <si>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</si>
  <si>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</si>
  <si>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</si>
  <si>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</si>
  <si>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</si>
  <si>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</si>
  <si>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</si>
  <si>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</si>
  <si>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</si>
  <si>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EN</t>
  </si>
  <si>
    <t xml:space="preserve">GR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</si>
  <si>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</si>
  <si>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</si>
  <si>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</si>
  <si>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</si>
  <si>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</si>
  <si>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</si>
  <si>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</si>
  <si>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</si>
  <si>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</si>
  <si>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</si>
  <si>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</si>
  <si>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</si>
  <si>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</si>
  <si>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Ξ</t>
  </si>
  <si>
    <t>P</t>
  </si>
  <si>
    <t>Ο</t>
  </si>
  <si>
    <t>x</t>
  </si>
  <si>
    <t>Οκτώβριος 2022</t>
  </si>
  <si>
    <t>Νοέμβριος 2021</t>
  </si>
  <si>
    <t>Νοέμβριος 2022</t>
  </si>
  <si>
    <t>Μεταβολή Νοέμβριος
2021-2022</t>
  </si>
  <si>
    <t xml:space="preserve">            Ετήσια μεταβολή και μηνιαία μεταβολή: Νοέμβριος 2021-2022</t>
  </si>
  <si>
    <t xml:space="preserve">            και Οκτώβριος - Νοέμβριος 2022</t>
  </si>
  <si>
    <t>Μεταβολή Οκτ.-Νοέμ.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</si>
</sst>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7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sz val="8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</font>
    <font>
      <b/>
      <sz val="10"/>
      <name val="Arial Greek"/>
    </font>
    <font>
      <sz val="9"/>
      <name val="Arial"/>
      <family val="2"/>
      <charset val="161"/>
    </font>
    <font>
      <sz val="4"/>
      <name val="Arial"/>
      <family val="2"/>
      <charset val="161"/>
    </font>
    <font>
      <b/>
      <sz val="4"/>
      <name val="Arial Greek"/>
      <family val="2"/>
      <charset val="161"/>
    </font>
    <font>
      <b/>
      <sz val="4"/>
      <name val="Arial Greek"/>
    </font>
    <font>
      <b/>
      <sz val="4"/>
      <name val="Arial"/>
      <family val="2"/>
      <charset val="161"/>
    </font>
    <font>
      <sz val="4"/>
      <name val="Arial"/>
      <family val="2"/>
      <charset val="161"/>
    </font>
    <font>
      <b/>
      <sz val="9.3000000000000007"/>
      <name val="Arial"/>
      <family val="2"/>
    </font>
    <font>
      <sz val="9.3000000000000007"/>
      <name val="Arial"/>
      <family val="2"/>
      <charset val="161"/>
    </font>
    <font>
      <sz val="9.3000000000000007"/>
      <name val="Arial"/>
      <family val="2"/>
      <charset val="161"/>
    </font>
    <font>
      <b/>
      <sz val="9"/>
      <color indexed="8"/>
      <name val="Calibri"/>
      <family val="2"/>
      <charset val="161"/>
    </font>
    <font>
      <sz val="9"/>
      <name val="Calibri"/>
      <family val="2"/>
    </font>
    <font>
      <sz val="10"/>
      <name val="Arial Greek"/>
    </font>
    <font>
      <b/>
      <sz val="11"/>
      <name val="Arial"/>
      <family val="2"/>
      <charset val="161"/>
    </font>
    <font>
      <b/>
      <sz val="10"/>
      <name val="Arial Greek"/>
      <charset val="161"/>
    </font>
    <font>
      <sz val="11"/>
      <color rgb="FFFF0000"/>
      <name val="Calibri"/>
      <family val="2"/>
      <charset val="161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3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/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5" fillId="0" borderId="0" xfId="0" applyFont="1"/>
    <xf numFmtId="0" fontId="10" fillId="0" borderId="0" xfId="0" applyFont="1"/>
    <xf numFmtId="0" fontId="11" fillId="0" borderId="0" xfId="0" applyFont="1" applyBorder="1"/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right"/>
    </xf>
    <xf numFmtId="9" fontId="11" fillId="0" borderId="0" xfId="0" applyNumberFormat="1" applyFont="1" applyBorder="1"/>
    <xf numFmtId="3" fontId="13" fillId="0" borderId="0" xfId="0" applyNumberFormat="1" applyFont="1" applyBorder="1"/>
    <xf numFmtId="164" fontId="13" fillId="0" borderId="0" xfId="0" applyNumberFormat="1" applyFont="1" applyBorder="1"/>
    <xf numFmtId="3" fontId="14" fillId="0" borderId="0" xfId="0" applyNumberFormat="1" applyFont="1" applyBorder="1"/>
    <xf numFmtId="9" fontId="14" fillId="0" borderId="0" xfId="1" applyFont="1" applyBorder="1"/>
    <xf numFmtId="9" fontId="14" fillId="0" borderId="0" xfId="0" applyNumberFormat="1" applyFont="1" applyBorder="1"/>
    <xf numFmtId="164" fontId="14" fillId="0" borderId="0" xfId="0" applyNumberFormat="1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9" fontId="0" fillId="0" borderId="0" xfId="0" applyNumberFormat="1"/>
    <xf numFmtId="10" fontId="0" fillId="0" borderId="0" xfId="0" applyNumberFormat="1"/>
    <xf numFmtId="3" fontId="0" fillId="0" borderId="0" xfId="0" applyNumberFormat="1"/>
    <xf numFmtId="0" fontId="19" fillId="2" borderId="5" xfId="0" applyFont="1" applyFill="1" applyBorder="1"/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64" fontId="1" fillId="0" borderId="2" xfId="0" applyNumberFormat="1" applyFont="1" applyBorder="1"/>
    <xf numFmtId="0" fontId="1" fillId="0" borderId="0" xfId="0" applyFont="1"/>
    <xf numFmtId="0" fontId="0" fillId="0" borderId="7" xfId="0" applyNumberFormat="1" applyBorder="1"/>
    <xf numFmtId="0" fontId="5" fillId="0" borderId="0" xfId="0" applyFont="1" applyBorder="1"/>
    <xf numFmtId="0" fontId="5" fillId="0" borderId="0" xfId="0" applyFont="1" applyBorder="1" applyAlignment="1"/>
    <xf numFmtId="0" fontId="1" fillId="0" borderId="7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7" xfId="0" applyFont="1" applyBorder="1"/>
    <xf numFmtId="9" fontId="1" fillId="0" borderId="7" xfId="0" applyNumberFormat="1" applyFont="1" applyBorder="1"/>
    <xf numFmtId="3" fontId="21" fillId="0" borderId="7" xfId="0" applyNumberFormat="1" applyFont="1" applyBorder="1"/>
    <xf numFmtId="3" fontId="1" fillId="0" borderId="7" xfId="0" applyNumberFormat="1" applyFont="1" applyBorder="1"/>
    <xf numFmtId="0" fontId="9" fillId="0" borderId="7" xfId="0" quotePrefix="1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" fillId="0" borderId="3" xfId="0" applyFont="1" applyBorder="1"/>
    <xf numFmtId="0" fontId="2" fillId="0" borderId="8" xfId="0" applyFont="1" applyBorder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6" xfId="0" applyFont="1" applyBorder="1"/>
    <xf numFmtId="0" fontId="4" fillId="0" borderId="9" xfId="0" applyFont="1" applyFill="1" applyBorder="1"/>
    <xf numFmtId="3" fontId="5" fillId="0" borderId="9" xfId="0" applyNumberFormat="1" applyFont="1" applyBorder="1" applyAlignment="1">
      <alignment horizontal="center"/>
    </xf>
    <xf numFmtId="9" fontId="5" fillId="0" borderId="9" xfId="0" applyNumberFormat="1" applyFont="1" applyBorder="1"/>
    <xf numFmtId="164" fontId="9" fillId="0" borderId="9" xfId="0" applyNumberFormat="1" applyFont="1" applyBorder="1"/>
    <xf numFmtId="3" fontId="5" fillId="0" borderId="9" xfId="0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/>
    <xf numFmtId="0" fontId="8" fillId="0" borderId="7" xfId="0" applyFont="1" applyBorder="1" applyAlignment="1">
      <alignment horizontal="center"/>
    </xf>
    <xf numFmtId="3" fontId="5" fillId="0" borderId="7" xfId="0" applyNumberFormat="1" applyFont="1" applyBorder="1"/>
    <xf numFmtId="3" fontId="5" fillId="0" borderId="7" xfId="0" applyNumberFormat="1" applyFont="1" applyBorder="1" applyAlignment="1">
      <alignment horizontal="center"/>
    </xf>
    <xf numFmtId="0" fontId="0" fillId="0" borderId="0" xfId="0" applyNumberFormat="1"/>
    <xf numFmtId="3" fontId="23" fillId="0" borderId="9" xfId="0" applyNumberFormat="1" applyFont="1" applyBorder="1"/>
    <xf numFmtId="164" fontId="5" fillId="0" borderId="10" xfId="0" applyNumberFormat="1" applyFont="1" applyBorder="1"/>
    <xf numFmtId="164" fontId="21" fillId="3" borderId="7" xfId="0" applyNumberFormat="1" applyFont="1" applyFill="1" applyBorder="1"/>
    <xf numFmtId="9" fontId="1" fillId="3" borderId="7" xfId="0" applyNumberFormat="1" applyFont="1" applyFill="1" applyBorder="1"/>
    <xf numFmtId="0" fontId="5" fillId="0" borderId="0" xfId="0" applyFont="1" applyBorder="1" applyAlignment="1">
      <alignment horizontal="center"/>
    </xf>
    <xf numFmtId="0" fontId="25" fillId="0" borderId="0" xfId="0" applyFont="1"/>
    <xf numFmtId="0" fontId="26" fillId="4" borderId="11" xfId="0" applyFont="1" applyFill="1" applyBorder="1"/>
    <xf numFmtId="0" fontId="25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Alignment="1">
      <alignment horizontal="left"/>
    </xf>
    <xf numFmtId="0" fontId="0" fillId="0" borderId="7" xfId="0" applyNumberFormat="1" applyFont="1" applyBorder="1"/>
    <xf numFmtId="0" fontId="25" fillId="0" borderId="7" xfId="0" applyNumberFormat="1" applyFont="1" applyBorder="1"/>
    <xf numFmtId="0" fontId="2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</a:t>
            </a:r>
            <a:r>
              <a:rPr lang="en-US" baseline="0"/>
              <a:t> </a:t>
            </a:r>
            <a:r>
              <a:rPr lang="el-GR"/>
              <a:t>Ανέργων κατά Οικονομική Δραστηριότητα  τον Νοέμβριο του 2021 και 2022</a:t>
            </a:r>
          </a:p>
        </c:rich>
      </c:tx>
      <c:layout>
        <c:manualLayout>
          <c:xMode val="edge"/>
          <c:yMode val="edge"/>
          <c:x val="0.12698432382242683"/>
          <c:y val="4.3269332344248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6438356164479"/>
          <c:y val="0.30516571837275813"/>
          <c:w val="0.76883561643836817"/>
          <c:h val="0.4882651493964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4'!$Q$7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val>
            <c:numRef>
              <c:f>'Πίνακας 4'!$Q$8:$Q$23</c:f>
              <c:numCache>
                <c:formatCode>General</c:formatCode>
                <c:ptCount val="16"/>
                <c:pt idx="0">
                  <c:v>77</c:v>
                </c:pt>
                <c:pt idx="1">
                  <c:v>16</c:v>
                </c:pt>
                <c:pt idx="2">
                  <c:v>824</c:v>
                </c:pt>
                <c:pt idx="3">
                  <c:v>8</c:v>
                </c:pt>
                <c:pt idx="4">
                  <c:v>47</c:v>
                </c:pt>
                <c:pt idx="5">
                  <c:v>1020</c:v>
                </c:pt>
                <c:pt idx="6">
                  <c:v>2375</c:v>
                </c:pt>
                <c:pt idx="7">
                  <c:v>517</c:v>
                </c:pt>
                <c:pt idx="8">
                  <c:v>3655</c:v>
                </c:pt>
                <c:pt idx="9">
                  <c:v>335</c:v>
                </c:pt>
                <c:pt idx="10">
                  <c:v>748</c:v>
                </c:pt>
                <c:pt idx="11">
                  <c:v>116</c:v>
                </c:pt>
                <c:pt idx="12">
                  <c:v>647</c:v>
                </c:pt>
                <c:pt idx="13">
                  <c:v>360</c:v>
                </c:pt>
                <c:pt idx="14">
                  <c:v>2339</c:v>
                </c:pt>
                <c:pt idx="15">
                  <c:v>893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5D-423A-B89D-71182792DAFE}"/>
            </c:ext>
          </c:extLst>
        </c:ser>
        <c:ser>
          <c:idx val="1"/>
          <c:order val="1"/>
          <c:tx>
            <c:strRef>
              <c:f>'Πίνακας 4'!$R$7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val>
            <c:numRef>
              <c:f>'Πίνακας 4'!$R$8:$R$23</c:f>
              <c:numCache>
                <c:formatCode>General</c:formatCode>
                <c:ptCount val="16"/>
                <c:pt idx="0">
                  <c:v>74</c:v>
                </c:pt>
                <c:pt idx="1">
                  <c:v>10</c:v>
                </c:pt>
                <c:pt idx="2">
                  <c:v>784</c:v>
                </c:pt>
                <c:pt idx="3">
                  <c:v>10</c:v>
                </c:pt>
                <c:pt idx="4">
                  <c:v>27</c:v>
                </c:pt>
                <c:pt idx="5">
                  <c:v>1028</c:v>
                </c:pt>
                <c:pt idx="6">
                  <c:v>2239</c:v>
                </c:pt>
                <c:pt idx="7">
                  <c:v>598</c:v>
                </c:pt>
                <c:pt idx="8">
                  <c:v>4544</c:v>
                </c:pt>
                <c:pt idx="9">
                  <c:v>395</c:v>
                </c:pt>
                <c:pt idx="10">
                  <c:v>1145</c:v>
                </c:pt>
                <c:pt idx="11">
                  <c:v>132</c:v>
                </c:pt>
                <c:pt idx="12">
                  <c:v>727</c:v>
                </c:pt>
                <c:pt idx="13">
                  <c:v>367</c:v>
                </c:pt>
                <c:pt idx="14">
                  <c:v>2426</c:v>
                </c:pt>
                <c:pt idx="15">
                  <c:v>803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95D-423A-B89D-71182792D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951616"/>
        <c:axId val="198665344"/>
      </c:barChart>
      <c:catAx>
        <c:axId val="15395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200" b="1"/>
            </a:pPr>
            <a:endParaRPr lang="en-US"/>
          </a:p>
        </c:txPr>
        <c:crossAx val="198665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665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53951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934141565637704"/>
          <c:y val="0.46396577831617197"/>
          <c:w val="7.7558138566012569E-2"/>
          <c:h val="0.17117201695941844"/>
        </c:manualLayout>
      </c:layout>
      <c:overlay val="0"/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0477" r="0.75000000000000477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strike="noStrike">
                <a:solidFill>
                  <a:srgbClr val="000000"/>
                </a:solidFill>
                <a:latin typeface="Calibri"/>
              </a:rPr>
              <a:t>Μεταβολή εγγεγραμμένης ανεργίας μεταξύ 2020 και 2021 κατά οικονομική δραστηριότητα - Νοέμβριος</a:t>
            </a:r>
            <a:r>
              <a:rPr lang="el-GR" sz="1050" b="1" i="0" strike="noStrike">
                <a:solidFill>
                  <a:srgbClr val="000000"/>
                </a:solidFill>
                <a:latin typeface="Calibri"/>
              </a:rPr>
              <a:t> </a:t>
            </a:r>
            <a:endParaRPr lang="el-GR" sz="180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 sz="18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6057233704292545"/>
          <c:y val="3.9525691699604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958904109589039E-2"/>
          <c:y val="0.22759924240239493"/>
          <c:w val="0.91537866224433384"/>
          <c:h val="0.6381840731447091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'Πίνακας 4'!$C$8:$C$23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9B-4826-8941-1F67CE0F1D69}"/>
            </c:ext>
          </c:extLst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'Πίνακας 4'!$M$8:$M$23</c:f>
              <c:numCache>
                <c:formatCode>#,##0</c:formatCode>
                <c:ptCount val="16"/>
                <c:pt idx="0">
                  <c:v>-3</c:v>
                </c:pt>
                <c:pt idx="1">
                  <c:v>-6</c:v>
                </c:pt>
                <c:pt idx="2">
                  <c:v>-40</c:v>
                </c:pt>
                <c:pt idx="3">
                  <c:v>2</c:v>
                </c:pt>
                <c:pt idx="4">
                  <c:v>-20</c:v>
                </c:pt>
                <c:pt idx="5">
                  <c:v>8</c:v>
                </c:pt>
                <c:pt idx="6">
                  <c:v>-136</c:v>
                </c:pt>
                <c:pt idx="7">
                  <c:v>81</c:v>
                </c:pt>
                <c:pt idx="8">
                  <c:v>889</c:v>
                </c:pt>
                <c:pt idx="9">
                  <c:v>60</c:v>
                </c:pt>
                <c:pt idx="10">
                  <c:v>397</c:v>
                </c:pt>
                <c:pt idx="11">
                  <c:v>16</c:v>
                </c:pt>
                <c:pt idx="12">
                  <c:v>80</c:v>
                </c:pt>
                <c:pt idx="13">
                  <c:v>7</c:v>
                </c:pt>
                <c:pt idx="14">
                  <c:v>87</c:v>
                </c:pt>
                <c:pt idx="15">
                  <c:v>-90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49B-4826-8941-1F67CE0F1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996672"/>
        <c:axId val="216044288"/>
      </c:barChart>
      <c:catAx>
        <c:axId val="215996672"/>
        <c:scaling>
          <c:orientation val="minMax"/>
        </c:scaling>
        <c:delete val="1"/>
        <c:axPos val="l"/>
        <c:majorTickMark val="out"/>
        <c:minorTickMark val="none"/>
        <c:tickLblPos val="nextTo"/>
        <c:crossAx val="216044288"/>
        <c:crosses val="autoZero"/>
        <c:auto val="1"/>
        <c:lblAlgn val="ctr"/>
        <c:lblOffset val="100"/>
        <c:noMultiLvlLbl val="0"/>
      </c:catAx>
      <c:valAx>
        <c:axId val="21604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21599667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77" r="0.7500000000000047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24</xdr:row>
      <xdr:rowOff>19050</xdr:rowOff>
    </xdr:from>
    <xdr:to>
      <xdr:col>13</xdr:col>
      <xdr:colOff>400050</xdr:colOff>
      <xdr:row>36</xdr:row>
      <xdr:rowOff>133350</xdr:rowOff>
    </xdr:to>
    <xdr:graphicFrame macro="">
      <xdr:nvGraphicFramePr>
        <xdr:cNvPr id="1025" name="Chart 4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47625</xdr:colOff>
      <xdr:row>36</xdr:row>
      <xdr:rowOff>123825</xdr:rowOff>
    </xdr:from>
    <xdr:to>
      <xdr:col>13</xdr:col>
      <xdr:colOff>390525</xdr:colOff>
      <xdr:row>51</xdr:row>
      <xdr:rowOff>104775</xdr:rowOff>
    </xdr:to>
    <xdr:graphicFrame macro="">
      <xdr:nvGraphicFramePr>
        <xdr:cNvPr id="1026" name="Chart 5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6"/>
  <sheetViews>
    <sheetView tabSelected="1" workbookViewId="0">
      <selection activeCell="V16" sqref="V16"/>
    </sheetView>
  </sheetViews>
  <sheetFormatPr defaultRowHeight="12.75" x14ac:dyDescent="0.2"/>
  <cols>
    <col min="1" max="3" width="2.7109375" customWidth="1"/>
    <col min="4" max="4" width="19.7109375" style="7" customWidth="1"/>
    <col min="5" max="5" width="6.28515625" customWidth="1"/>
    <col min="6" max="6" width="6.5703125" customWidth="1"/>
    <col min="7" max="7" width="7" customWidth="1"/>
    <col min="8" max="8" width="7.85546875" customWidth="1"/>
    <col min="9" max="9" width="6.5703125" bestFit="1" customWidth="1"/>
    <col min="10" max="10" width="6.7109375" customWidth="1"/>
    <col min="11" max="11" width="6.5703125" bestFit="1" customWidth="1"/>
    <col min="12" max="12" width="7.28515625" bestFit="1" customWidth="1"/>
    <col min="13" max="13" width="7.140625" bestFit="1" customWidth="1"/>
    <col min="14" max="14" width="7.5703125" customWidth="1"/>
    <col min="15" max="33" width="7.28515625" customWidth="1"/>
    <col min="35" max="35" width="6" bestFit="1" customWidth="1"/>
    <col min="36" max="36" width="14.42578125" customWidth="1"/>
    <col min="37" max="37" width="11.5703125" customWidth="1"/>
    <col min="38" max="38" width="11.140625" customWidth="1"/>
    <col min="40" max="40" width="13.7109375" customWidth="1"/>
    <col min="41" max="41" width="14" customWidth="1"/>
  </cols>
  <sheetData>
    <row r="1" spans="1:32" s="20" customFormat="1" x14ac:dyDescent="0.2">
      <c r="C1" s="84" t="s">
        <v>21</v>
      </c>
      <c r="D1" s="84"/>
      <c r="E1" s="84"/>
      <c r="F1" s="84"/>
      <c r="G1" s="84"/>
      <c r="H1" s="84"/>
      <c r="I1" s="84"/>
      <c r="J1" s="84"/>
      <c r="K1" s="84"/>
      <c r="L1" s="84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19"/>
    </row>
    <row r="2" spans="1:32" s="20" customFormat="1" x14ac:dyDescent="0.2">
      <c r="C2" s="23"/>
      <c r="D2" s="63" t="s">
        <v>57</v>
      </c>
      <c r="E2" s="23"/>
      <c r="F2" s="23"/>
      <c r="G2" s="23"/>
      <c r="H2" s="23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21"/>
    </row>
    <row r="3" spans="1:32" s="3" customFormat="1" ht="13.5" customHeight="1" x14ac:dyDescent="0.2">
      <c r="C3" s="38"/>
      <c r="D3" s="64" t="s">
        <v>58</v>
      </c>
      <c r="E3" s="39"/>
      <c r="F3" s="39"/>
      <c r="G3" s="39"/>
      <c r="H3" s="39"/>
      <c r="I3" s="87"/>
      <c r="J3" s="87"/>
      <c r="K3" s="87"/>
      <c r="L3" s="87"/>
      <c r="M3" s="87"/>
      <c r="N3" s="87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s="3" customFormat="1" ht="13.5" customHeight="1" thickBot="1" x14ac:dyDescent="0.25">
      <c r="C4" s="38"/>
      <c r="D4" s="64"/>
      <c r="E4" s="39"/>
      <c r="F4" s="39"/>
      <c r="G4" s="39"/>
      <c r="H4" s="39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</row>
    <row r="5" spans="1:32" s="3" customFormat="1" ht="55.5" customHeight="1" x14ac:dyDescent="0.2">
      <c r="C5" s="51"/>
      <c r="D5" s="52" t="s">
        <v>1</v>
      </c>
      <c r="E5" s="85" t="s">
        <v>53</v>
      </c>
      <c r="F5" s="85"/>
      <c r="G5" s="88" t="s">
        <v>59</v>
      </c>
      <c r="H5" s="85"/>
      <c r="I5" s="85" t="s">
        <v>54</v>
      </c>
      <c r="J5" s="85"/>
      <c r="K5" s="85" t="s">
        <v>55</v>
      </c>
      <c r="L5" s="85"/>
      <c r="M5" s="85" t="s">
        <v>56</v>
      </c>
      <c r="N5" s="86"/>
      <c r="O5" s="24"/>
      <c r="P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</row>
    <row r="6" spans="1:32" s="3" customFormat="1" ht="15" x14ac:dyDescent="0.25">
      <c r="C6" s="53"/>
      <c r="D6" s="41" t="s">
        <v>2</v>
      </c>
      <c r="E6" s="42" t="s">
        <v>3</v>
      </c>
      <c r="F6" s="42" t="s">
        <v>4</v>
      </c>
      <c r="G6" s="42" t="s">
        <v>3</v>
      </c>
      <c r="H6" s="42" t="s">
        <v>4</v>
      </c>
      <c r="I6" s="42" t="s">
        <v>3</v>
      </c>
      <c r="J6" s="42" t="s">
        <v>4</v>
      </c>
      <c r="K6" s="42" t="s">
        <v>3</v>
      </c>
      <c r="L6" s="42" t="s">
        <v>4</v>
      </c>
      <c r="M6" s="42" t="s">
        <v>3</v>
      </c>
      <c r="N6" s="54" t="s">
        <v>4</v>
      </c>
      <c r="O6" s="1"/>
      <c r="P6" s="1"/>
      <c r="Q6" s="83"/>
      <c r="R6" s="83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2" s="3" customFormat="1" x14ac:dyDescent="0.2">
      <c r="A7" s="32" t="s">
        <v>34</v>
      </c>
      <c r="B7" s="32" t="s">
        <v>35</v>
      </c>
      <c r="C7" s="53"/>
      <c r="D7" s="40"/>
      <c r="E7" s="43"/>
      <c r="F7" s="43"/>
      <c r="G7" s="44"/>
      <c r="H7" s="44"/>
      <c r="I7" s="44"/>
      <c r="J7" s="44"/>
      <c r="K7" s="44"/>
      <c r="L7" s="44"/>
      <c r="M7" s="44"/>
      <c r="N7" s="55"/>
      <c r="O7" s="25"/>
      <c r="P7" s="4"/>
      <c r="Q7" s="67">
        <v>2021</v>
      </c>
      <c r="R7" s="67">
        <v>2022</v>
      </c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</row>
    <row r="8" spans="1:32" s="3" customFormat="1" x14ac:dyDescent="0.2">
      <c r="A8" s="33" t="s">
        <v>36</v>
      </c>
      <c r="B8" s="33" t="s">
        <v>22</v>
      </c>
      <c r="C8" s="56">
        <v>1</v>
      </c>
      <c r="D8" s="45" t="s">
        <v>5</v>
      </c>
      <c r="E8" s="81">
        <v>86</v>
      </c>
      <c r="F8" s="46">
        <f>E8/E24</f>
        <v>7.6902441205401054E-3</v>
      </c>
      <c r="G8" s="47">
        <f t="shared" ref="G8:G23" si="0">K8-E8</f>
        <v>-12</v>
      </c>
      <c r="H8" s="73">
        <f t="shared" ref="H8:H23" si="1">G8/E8</f>
        <v>-0.13953488372093023</v>
      </c>
      <c r="I8" s="37">
        <v>77</v>
      </c>
      <c r="J8" s="74">
        <f>I8/I24</f>
        <v>5.5090505831008087E-3</v>
      </c>
      <c r="K8" s="81">
        <v>74</v>
      </c>
      <c r="L8" s="46">
        <f>K8/K24</f>
        <v>4.8337579201776729E-3</v>
      </c>
      <c r="M8" s="48">
        <f t="shared" ref="M8:M23" si="2">K8-I8</f>
        <v>-3</v>
      </c>
      <c r="N8" s="35">
        <f t="shared" ref="N8:N23" si="3">M8/I8</f>
        <v>-3.896103896103896E-2</v>
      </c>
      <c r="O8" s="26"/>
      <c r="P8" s="65"/>
      <c r="Q8" s="37">
        <f t="shared" ref="Q8:Q23" si="4">I8</f>
        <v>77</v>
      </c>
      <c r="R8" s="37">
        <f>K8</f>
        <v>74</v>
      </c>
      <c r="T8" s="26"/>
      <c r="U8" s="26"/>
      <c r="V8" s="26"/>
      <c r="W8" s="70"/>
      <c r="X8" s="26"/>
      <c r="Y8" s="26"/>
      <c r="Z8" s="26"/>
      <c r="AA8" s="26"/>
      <c r="AB8" s="26"/>
      <c r="AC8" s="26"/>
      <c r="AD8" s="26"/>
      <c r="AE8" s="26"/>
    </row>
    <row r="9" spans="1:32" s="3" customFormat="1" x14ac:dyDescent="0.2">
      <c r="A9" s="33" t="s">
        <v>37</v>
      </c>
      <c r="B9" s="33" t="s">
        <v>23</v>
      </c>
      <c r="C9" s="56">
        <v>2</v>
      </c>
      <c r="D9" s="45" t="s">
        <v>6</v>
      </c>
      <c r="E9" s="81">
        <v>9</v>
      </c>
      <c r="F9" s="46">
        <f>E9/E24</f>
        <v>8.0479298935884824E-4</v>
      </c>
      <c r="G9" s="47">
        <f t="shared" si="0"/>
        <v>1</v>
      </c>
      <c r="H9" s="73">
        <f t="shared" si="1"/>
        <v>0.1111111111111111</v>
      </c>
      <c r="I9" s="37">
        <v>16</v>
      </c>
      <c r="J9" s="74">
        <f>I9/I24</f>
        <v>1.1447377835014667E-3</v>
      </c>
      <c r="K9" s="81">
        <v>10</v>
      </c>
      <c r="L9" s="46">
        <f>K9/K24</f>
        <v>6.5321052975373967E-4</v>
      </c>
      <c r="M9" s="48">
        <f t="shared" si="2"/>
        <v>-6</v>
      </c>
      <c r="N9" s="35">
        <f t="shared" si="3"/>
        <v>-0.375</v>
      </c>
      <c r="O9" s="26"/>
      <c r="P9" s="1"/>
      <c r="Q9" s="37">
        <f t="shared" si="4"/>
        <v>16</v>
      </c>
      <c r="R9" s="37">
        <f t="shared" ref="R9:R23" si="5">K9</f>
        <v>10</v>
      </c>
      <c r="T9" s="26"/>
      <c r="U9" s="26"/>
      <c r="V9" s="26"/>
      <c r="W9" s="70"/>
      <c r="X9" s="26"/>
      <c r="Y9" s="26"/>
      <c r="Z9" s="26"/>
      <c r="AA9" s="26"/>
      <c r="AB9" s="26"/>
      <c r="AC9" s="26"/>
      <c r="AD9" s="26"/>
      <c r="AE9" s="26"/>
    </row>
    <row r="10" spans="1:32" s="3" customFormat="1" x14ac:dyDescent="0.2">
      <c r="A10" s="33" t="s">
        <v>38</v>
      </c>
      <c r="B10" s="33" t="s">
        <v>24</v>
      </c>
      <c r="C10" s="56">
        <v>3</v>
      </c>
      <c r="D10" s="49" t="s">
        <v>7</v>
      </c>
      <c r="E10" s="81">
        <v>718</v>
      </c>
      <c r="F10" s="46">
        <f>E10/E24</f>
        <v>6.4204596262183666E-2</v>
      </c>
      <c r="G10" s="47">
        <f t="shared" si="0"/>
        <v>66</v>
      </c>
      <c r="H10" s="73">
        <f t="shared" si="1"/>
        <v>9.1922005571030641E-2</v>
      </c>
      <c r="I10" s="37">
        <v>824</v>
      </c>
      <c r="J10" s="74">
        <f>I10/I24</f>
        <v>5.8953995850325534E-2</v>
      </c>
      <c r="K10" s="81">
        <v>784</v>
      </c>
      <c r="L10" s="46">
        <f>K10/K24</f>
        <v>5.1211705532693184E-2</v>
      </c>
      <c r="M10" s="48">
        <f t="shared" si="2"/>
        <v>-40</v>
      </c>
      <c r="N10" s="35">
        <f t="shared" si="3"/>
        <v>-4.8543689320388349E-2</v>
      </c>
      <c r="O10" s="26"/>
      <c r="P10" s="66"/>
      <c r="Q10" s="37">
        <f t="shared" si="4"/>
        <v>824</v>
      </c>
      <c r="R10" s="37">
        <f t="shared" si="5"/>
        <v>784</v>
      </c>
      <c r="T10" s="26"/>
      <c r="U10" s="26"/>
      <c r="V10" s="26"/>
      <c r="W10" s="70"/>
      <c r="X10" s="26"/>
      <c r="Y10" s="26"/>
      <c r="Z10" s="26"/>
      <c r="AA10" s="26"/>
      <c r="AB10" s="26"/>
      <c r="AC10" s="26"/>
      <c r="AD10" s="26"/>
      <c r="AE10" s="26"/>
    </row>
    <row r="11" spans="1:32" s="3" customFormat="1" x14ac:dyDescent="0.2">
      <c r="A11" s="33" t="s">
        <v>39</v>
      </c>
      <c r="B11" s="33" t="s">
        <v>25</v>
      </c>
      <c r="C11" s="56">
        <v>4</v>
      </c>
      <c r="D11" s="49" t="s">
        <v>8</v>
      </c>
      <c r="E11" s="81">
        <v>10</v>
      </c>
      <c r="F11" s="46">
        <f>E11/E24</f>
        <v>8.9421443262094249E-4</v>
      </c>
      <c r="G11" s="47">
        <f t="shared" si="0"/>
        <v>0</v>
      </c>
      <c r="H11" s="73">
        <f t="shared" si="1"/>
        <v>0</v>
      </c>
      <c r="I11" s="37">
        <v>8</v>
      </c>
      <c r="J11" s="74">
        <f>I11/I24</f>
        <v>5.7236889175073333E-4</v>
      </c>
      <c r="K11" s="81">
        <v>10</v>
      </c>
      <c r="L11" s="46">
        <f>K11/K24</f>
        <v>6.5321052975373967E-4</v>
      </c>
      <c r="M11" s="48">
        <f t="shared" si="2"/>
        <v>2</v>
      </c>
      <c r="N11" s="35">
        <f t="shared" si="3"/>
        <v>0.25</v>
      </c>
      <c r="O11" s="26"/>
      <c r="P11" s="5"/>
      <c r="Q11" s="37">
        <f t="shared" si="4"/>
        <v>8</v>
      </c>
      <c r="R11" s="37">
        <f t="shared" si="5"/>
        <v>10</v>
      </c>
      <c r="T11" s="26"/>
      <c r="U11" s="26"/>
      <c r="V11" s="26"/>
      <c r="W11" s="70"/>
      <c r="X11" s="26"/>
      <c r="Y11" s="26"/>
      <c r="Z11" s="26"/>
      <c r="AA11" s="26"/>
      <c r="AB11" s="26"/>
      <c r="AC11" s="26"/>
      <c r="AD11" s="26"/>
      <c r="AE11" s="26"/>
    </row>
    <row r="12" spans="1:32" s="3" customFormat="1" x14ac:dyDescent="0.2">
      <c r="A12" s="33" t="s">
        <v>40</v>
      </c>
      <c r="B12" s="33" t="s">
        <v>26</v>
      </c>
      <c r="C12" s="56">
        <v>5</v>
      </c>
      <c r="D12" s="50" t="s">
        <v>9</v>
      </c>
      <c r="E12" s="81">
        <v>36</v>
      </c>
      <c r="F12" s="46">
        <f>E12/E24</f>
        <v>3.219171957435393E-3</v>
      </c>
      <c r="G12" s="47">
        <f t="shared" si="0"/>
        <v>-9</v>
      </c>
      <c r="H12" s="73">
        <f t="shared" si="1"/>
        <v>-0.25</v>
      </c>
      <c r="I12" s="37">
        <v>47</v>
      </c>
      <c r="J12" s="74">
        <f>I12/I24</f>
        <v>3.3626672390355584E-3</v>
      </c>
      <c r="K12" s="81">
        <v>27</v>
      </c>
      <c r="L12" s="46">
        <f>K12/K24</f>
        <v>1.7636684303350969E-3</v>
      </c>
      <c r="M12" s="48">
        <f t="shared" si="2"/>
        <v>-20</v>
      </c>
      <c r="N12" s="35">
        <f t="shared" si="3"/>
        <v>-0.42553191489361702</v>
      </c>
      <c r="O12" s="26"/>
      <c r="P12" s="5"/>
      <c r="Q12" s="37">
        <f t="shared" si="4"/>
        <v>47</v>
      </c>
      <c r="R12" s="37">
        <f t="shared" si="5"/>
        <v>27</v>
      </c>
      <c r="T12" s="26"/>
      <c r="U12" s="26"/>
      <c r="V12" s="26"/>
      <c r="W12" s="70"/>
      <c r="X12" s="26"/>
      <c r="Y12" s="26"/>
      <c r="Z12" s="26"/>
      <c r="AA12" s="26"/>
      <c r="AB12" s="26"/>
      <c r="AC12" s="26"/>
      <c r="AD12" s="26"/>
      <c r="AE12" s="26"/>
    </row>
    <row r="13" spans="1:32" s="3" customFormat="1" ht="15" x14ac:dyDescent="0.25">
      <c r="A13" s="33" t="s">
        <v>41</v>
      </c>
      <c r="B13" s="33" t="s">
        <v>27</v>
      </c>
      <c r="C13" s="56">
        <v>6</v>
      </c>
      <c r="D13" s="50" t="s">
        <v>10</v>
      </c>
      <c r="E13" s="82">
        <v>1005</v>
      </c>
      <c r="F13" s="46">
        <f>E13/E24</f>
        <v>8.9868550478404724E-2</v>
      </c>
      <c r="G13" s="47">
        <f t="shared" si="0"/>
        <v>23</v>
      </c>
      <c r="H13" s="73">
        <f t="shared" si="1"/>
        <v>2.2885572139303482E-2</v>
      </c>
      <c r="I13" s="37">
        <v>1020</v>
      </c>
      <c r="J13" s="74">
        <f>I13/I24</f>
        <v>7.2977033698218507E-2</v>
      </c>
      <c r="K13" s="82">
        <v>1028</v>
      </c>
      <c r="L13" s="46">
        <f>K13/K24</f>
        <v>6.7150042458684431E-2</v>
      </c>
      <c r="M13" s="48">
        <f t="shared" si="2"/>
        <v>8</v>
      </c>
      <c r="N13" s="35">
        <f t="shared" si="3"/>
        <v>7.8431372549019607E-3</v>
      </c>
      <c r="O13" s="26"/>
      <c r="P13" s="5"/>
      <c r="Q13" s="37">
        <f t="shared" si="4"/>
        <v>1020</v>
      </c>
      <c r="R13" s="37">
        <f t="shared" si="5"/>
        <v>1028</v>
      </c>
      <c r="T13" s="26"/>
      <c r="U13" s="26"/>
      <c r="V13" s="26"/>
      <c r="W13" s="70"/>
      <c r="X13" s="26"/>
      <c r="Y13" s="26"/>
      <c r="Z13" s="26"/>
      <c r="AA13" s="26"/>
      <c r="AB13" s="26"/>
      <c r="AC13" s="26"/>
      <c r="AD13" s="26"/>
      <c r="AE13" s="26"/>
    </row>
    <row r="14" spans="1:32" s="3" customFormat="1" ht="15" x14ac:dyDescent="0.25">
      <c r="A14" s="33" t="s">
        <v>42</v>
      </c>
      <c r="B14" s="33" t="s">
        <v>28</v>
      </c>
      <c r="C14" s="56">
        <v>7</v>
      </c>
      <c r="D14" s="49" t="s">
        <v>11</v>
      </c>
      <c r="E14" s="82">
        <v>2031</v>
      </c>
      <c r="F14" s="46">
        <f>E14/E24</f>
        <v>0.18161495126531343</v>
      </c>
      <c r="G14" s="47">
        <f t="shared" si="0"/>
        <v>208</v>
      </c>
      <c r="H14" s="73">
        <f t="shared" si="1"/>
        <v>0.10241260462826195</v>
      </c>
      <c r="I14" s="37">
        <v>2375</v>
      </c>
      <c r="J14" s="74">
        <f>I14/I24</f>
        <v>0.16992201473849897</v>
      </c>
      <c r="K14" s="82">
        <v>2239</v>
      </c>
      <c r="L14" s="46">
        <f>K14/K24</f>
        <v>0.14625383761186231</v>
      </c>
      <c r="M14" s="48">
        <f t="shared" si="2"/>
        <v>-136</v>
      </c>
      <c r="N14" s="35">
        <f t="shared" si="3"/>
        <v>-5.7263157894736842E-2</v>
      </c>
      <c r="O14" s="26"/>
      <c r="P14" s="5"/>
      <c r="Q14" s="37">
        <f t="shared" si="4"/>
        <v>2375</v>
      </c>
      <c r="R14" s="37">
        <f t="shared" si="5"/>
        <v>2239</v>
      </c>
      <c r="T14" s="26"/>
      <c r="U14" s="26"/>
      <c r="V14" s="26"/>
      <c r="W14" s="70"/>
      <c r="X14" s="26"/>
      <c r="Y14" s="26"/>
      <c r="Z14" s="26"/>
      <c r="AA14" s="26"/>
      <c r="AB14" s="26"/>
      <c r="AC14" s="26"/>
      <c r="AD14" s="26"/>
      <c r="AE14" s="26"/>
    </row>
    <row r="15" spans="1:32" s="3" customFormat="1" x14ac:dyDescent="0.2">
      <c r="A15" s="33" t="s">
        <v>43</v>
      </c>
      <c r="B15" s="33" t="s">
        <v>29</v>
      </c>
      <c r="C15" s="56">
        <v>8</v>
      </c>
      <c r="D15" s="49" t="s">
        <v>12</v>
      </c>
      <c r="E15" s="81">
        <v>370</v>
      </c>
      <c r="F15" s="46">
        <f>E15/E24</f>
        <v>3.3085934006974869E-2</v>
      </c>
      <c r="G15" s="47">
        <f t="shared" si="0"/>
        <v>228</v>
      </c>
      <c r="H15" s="73">
        <f t="shared" si="1"/>
        <v>0.61621621621621625</v>
      </c>
      <c r="I15" s="37">
        <v>517</v>
      </c>
      <c r="J15" s="74">
        <f>I15/I24</f>
        <v>3.6989339629391139E-2</v>
      </c>
      <c r="K15" s="81">
        <v>598</v>
      </c>
      <c r="L15" s="46">
        <f>K15/K24</f>
        <v>3.9061989679273629E-2</v>
      </c>
      <c r="M15" s="48">
        <f t="shared" si="2"/>
        <v>81</v>
      </c>
      <c r="N15" s="35">
        <f t="shared" si="3"/>
        <v>0.15667311411992263</v>
      </c>
      <c r="O15" s="26"/>
      <c r="P15" s="5"/>
      <c r="Q15" s="37">
        <f t="shared" si="4"/>
        <v>517</v>
      </c>
      <c r="R15" s="37">
        <f t="shared" si="5"/>
        <v>598</v>
      </c>
      <c r="T15" s="26"/>
      <c r="U15" s="26"/>
      <c r="V15" s="26"/>
      <c r="W15" s="70"/>
      <c r="X15" s="26"/>
      <c r="Y15" s="26"/>
      <c r="Z15" s="26"/>
      <c r="AA15" s="26"/>
      <c r="AB15" s="26"/>
      <c r="AC15" s="26"/>
      <c r="AD15" s="26"/>
      <c r="AE15" s="26"/>
    </row>
    <row r="16" spans="1:32" s="3" customFormat="1" ht="15" x14ac:dyDescent="0.25">
      <c r="A16" s="33" t="s">
        <v>44</v>
      </c>
      <c r="B16" s="33" t="s">
        <v>30</v>
      </c>
      <c r="C16" s="56">
        <v>9</v>
      </c>
      <c r="D16" s="50" t="s">
        <v>13</v>
      </c>
      <c r="E16" s="82">
        <v>1319</v>
      </c>
      <c r="F16" s="46">
        <f>E16/E24</f>
        <v>0.11794688366270231</v>
      </c>
      <c r="G16" s="47">
        <f t="shared" si="0"/>
        <v>3225</v>
      </c>
      <c r="H16" s="73">
        <f t="shared" si="1"/>
        <v>2.4450341167551177</v>
      </c>
      <c r="I16" s="37">
        <v>3655</v>
      </c>
      <c r="J16" s="74">
        <f>I16/I24</f>
        <v>0.2615010374186163</v>
      </c>
      <c r="K16" s="82">
        <v>4544</v>
      </c>
      <c r="L16" s="46">
        <f>K16/K24</f>
        <v>0.29681886472009927</v>
      </c>
      <c r="M16" s="48">
        <f t="shared" si="2"/>
        <v>889</v>
      </c>
      <c r="N16" s="35">
        <f t="shared" si="3"/>
        <v>0.24322845417236663</v>
      </c>
      <c r="O16" s="26"/>
      <c r="P16" s="5"/>
      <c r="Q16" s="37">
        <f t="shared" si="4"/>
        <v>3655</v>
      </c>
      <c r="R16" s="37">
        <f t="shared" si="5"/>
        <v>4544</v>
      </c>
      <c r="T16" s="26"/>
      <c r="U16" s="26"/>
      <c r="V16" s="26"/>
      <c r="W16" s="70"/>
      <c r="X16" s="26"/>
      <c r="Y16" s="26"/>
      <c r="Z16" s="26"/>
      <c r="AA16" s="26"/>
      <c r="AB16" s="26"/>
      <c r="AC16" s="26"/>
      <c r="AD16" s="26"/>
      <c r="AE16" s="26"/>
    </row>
    <row r="17" spans="1:37" s="3" customFormat="1" x14ac:dyDescent="0.2">
      <c r="A17" s="33" t="s">
        <v>45</v>
      </c>
      <c r="B17" s="33" t="s">
        <v>31</v>
      </c>
      <c r="C17" s="56">
        <v>10</v>
      </c>
      <c r="D17" s="50" t="s">
        <v>14</v>
      </c>
      <c r="E17" s="81">
        <v>394</v>
      </c>
      <c r="F17" s="46">
        <f>E17/E24</f>
        <v>3.5232048645265135E-2</v>
      </c>
      <c r="G17" s="47">
        <f t="shared" si="0"/>
        <v>1</v>
      </c>
      <c r="H17" s="73">
        <f t="shared" si="1"/>
        <v>2.5380710659898475E-3</v>
      </c>
      <c r="I17" s="37">
        <v>335</v>
      </c>
      <c r="J17" s="74">
        <f>I17/I24</f>
        <v>2.3967947342061958E-2</v>
      </c>
      <c r="K17" s="81">
        <v>395</v>
      </c>
      <c r="L17" s="46">
        <f>K17/K24</f>
        <v>2.5801815925272715E-2</v>
      </c>
      <c r="M17" s="48">
        <f t="shared" si="2"/>
        <v>60</v>
      </c>
      <c r="N17" s="35">
        <f t="shared" si="3"/>
        <v>0.17910447761194029</v>
      </c>
      <c r="O17" s="26"/>
      <c r="P17" s="5"/>
      <c r="Q17" s="37">
        <f t="shared" si="4"/>
        <v>335</v>
      </c>
      <c r="R17" s="37">
        <f t="shared" si="5"/>
        <v>395</v>
      </c>
      <c r="T17" s="26"/>
      <c r="U17" s="26"/>
      <c r="V17" s="26"/>
      <c r="W17" s="70"/>
      <c r="X17" s="26"/>
      <c r="Y17" s="26"/>
      <c r="Z17" s="26"/>
      <c r="AA17" s="26"/>
      <c r="AB17" s="26"/>
      <c r="AC17" s="26"/>
      <c r="AD17" s="26"/>
      <c r="AE17" s="26"/>
    </row>
    <row r="18" spans="1:37" s="3" customFormat="1" ht="15" x14ac:dyDescent="0.25">
      <c r="A18" s="33" t="s">
        <v>46</v>
      </c>
      <c r="B18" s="33" t="s">
        <v>32</v>
      </c>
      <c r="C18" s="56">
        <v>11</v>
      </c>
      <c r="D18" s="45" t="s">
        <v>15</v>
      </c>
      <c r="E18" s="82">
        <v>1122</v>
      </c>
      <c r="F18" s="46">
        <f>E18/E24</f>
        <v>0.10033085934006974</v>
      </c>
      <c r="G18" s="47">
        <f t="shared" si="0"/>
        <v>23</v>
      </c>
      <c r="H18" s="73">
        <f t="shared" si="1"/>
        <v>2.0499108734402853E-2</v>
      </c>
      <c r="I18" s="37">
        <v>748</v>
      </c>
      <c r="J18" s="74">
        <f>I18/I24</f>
        <v>5.3516491378693569E-2</v>
      </c>
      <c r="K18" s="82">
        <v>1145</v>
      </c>
      <c r="L18" s="46">
        <f>K18/K24</f>
        <v>7.4792605656803193E-2</v>
      </c>
      <c r="M18" s="48">
        <f t="shared" si="2"/>
        <v>397</v>
      </c>
      <c r="N18" s="35">
        <f t="shared" si="3"/>
        <v>0.53074866310160429</v>
      </c>
      <c r="O18" s="26"/>
      <c r="P18" s="5"/>
      <c r="Q18" s="37">
        <f t="shared" si="4"/>
        <v>748</v>
      </c>
      <c r="R18" s="37">
        <f t="shared" si="5"/>
        <v>1145</v>
      </c>
      <c r="T18" s="26"/>
      <c r="U18" s="26"/>
      <c r="V18" s="26"/>
      <c r="W18" s="70"/>
      <c r="X18" s="26"/>
      <c r="Y18" s="26"/>
      <c r="Z18" s="26"/>
      <c r="AA18" s="26"/>
      <c r="AB18" s="26"/>
      <c r="AC18" s="26"/>
      <c r="AD18" s="26"/>
      <c r="AE18" s="26"/>
    </row>
    <row r="19" spans="1:37" s="3" customFormat="1" x14ac:dyDescent="0.2">
      <c r="A19" s="33" t="s">
        <v>47</v>
      </c>
      <c r="B19" s="33" t="s">
        <v>33</v>
      </c>
      <c r="C19" s="56">
        <v>12</v>
      </c>
      <c r="D19" s="45" t="s">
        <v>16</v>
      </c>
      <c r="E19" s="81">
        <v>101</v>
      </c>
      <c r="F19" s="46">
        <f>E19/E24</f>
        <v>9.0315657694715196E-3</v>
      </c>
      <c r="G19" s="47">
        <f t="shared" si="0"/>
        <v>31</v>
      </c>
      <c r="H19" s="73">
        <f t="shared" si="1"/>
        <v>0.30693069306930693</v>
      </c>
      <c r="I19" s="37">
        <v>116</v>
      </c>
      <c r="J19" s="74">
        <f>I19/I24</f>
        <v>8.2993489303856329E-3</v>
      </c>
      <c r="K19" s="81">
        <v>132</v>
      </c>
      <c r="L19" s="46">
        <f>K19/K24</f>
        <v>8.6223789927493636E-3</v>
      </c>
      <c r="M19" s="48">
        <f t="shared" si="2"/>
        <v>16</v>
      </c>
      <c r="N19" s="35">
        <f t="shared" si="3"/>
        <v>0.13793103448275862</v>
      </c>
      <c r="O19" s="26"/>
      <c r="P19" s="5"/>
      <c r="Q19" s="37">
        <f t="shared" si="4"/>
        <v>116</v>
      </c>
      <c r="R19" s="37">
        <f t="shared" si="5"/>
        <v>132</v>
      </c>
      <c r="T19" s="26"/>
      <c r="U19" s="26"/>
      <c r="V19" s="26"/>
      <c r="W19" s="70"/>
      <c r="X19" s="26"/>
      <c r="Y19" s="26"/>
      <c r="Z19" s="26"/>
      <c r="AA19" s="26"/>
      <c r="AB19" s="26"/>
      <c r="AC19" s="26"/>
      <c r="AD19" s="26"/>
      <c r="AE19" s="26"/>
    </row>
    <row r="20" spans="1:37" x14ac:dyDescent="0.2">
      <c r="A20" s="34" t="s">
        <v>48</v>
      </c>
      <c r="B20" s="34" t="s">
        <v>49</v>
      </c>
      <c r="C20" s="56">
        <v>13</v>
      </c>
      <c r="D20" s="45" t="s">
        <v>17</v>
      </c>
      <c r="E20" s="81">
        <v>708</v>
      </c>
      <c r="F20" s="46">
        <f>E20/E24</f>
        <v>6.3310381829562723E-2</v>
      </c>
      <c r="G20" s="47">
        <f t="shared" si="0"/>
        <v>19</v>
      </c>
      <c r="H20" s="73">
        <f t="shared" si="1"/>
        <v>2.6836158192090395E-2</v>
      </c>
      <c r="I20" s="37">
        <v>647</v>
      </c>
      <c r="J20" s="74">
        <f>I20/I24</f>
        <v>4.6290334120340559E-2</v>
      </c>
      <c r="K20" s="81">
        <v>727</v>
      </c>
      <c r="L20" s="46">
        <f>K20/K24</f>
        <v>4.7488405513096868E-2</v>
      </c>
      <c r="M20" s="48">
        <f t="shared" si="2"/>
        <v>80</v>
      </c>
      <c r="N20" s="35">
        <f t="shared" si="3"/>
        <v>0.12364760432766615</v>
      </c>
      <c r="O20" s="26"/>
      <c r="P20" s="5"/>
      <c r="Q20" s="37">
        <f t="shared" si="4"/>
        <v>647</v>
      </c>
      <c r="R20" s="37">
        <f t="shared" si="5"/>
        <v>727</v>
      </c>
      <c r="T20" s="26"/>
      <c r="U20" s="26"/>
      <c r="V20" s="26"/>
      <c r="W20" s="70"/>
      <c r="X20" s="26"/>
      <c r="Y20" s="26"/>
      <c r="Z20" s="26"/>
      <c r="AA20" s="26"/>
      <c r="AB20" s="26"/>
      <c r="AC20" s="26"/>
      <c r="AD20" s="26"/>
      <c r="AE20" s="26"/>
      <c r="AJ20" s="36"/>
      <c r="AK20" s="36"/>
    </row>
    <row r="21" spans="1:37" x14ac:dyDescent="0.2">
      <c r="A21" s="34" t="s">
        <v>50</v>
      </c>
      <c r="B21" s="34" t="s">
        <v>51</v>
      </c>
      <c r="C21" s="56">
        <v>14</v>
      </c>
      <c r="D21" s="45" t="s">
        <v>18</v>
      </c>
      <c r="E21" s="81">
        <v>396</v>
      </c>
      <c r="F21" s="46">
        <f>E21/E24</f>
        <v>3.5410891531789321E-2</v>
      </c>
      <c r="G21" s="47">
        <f t="shared" si="0"/>
        <v>-29</v>
      </c>
      <c r="H21" s="73">
        <f t="shared" si="1"/>
        <v>-7.3232323232323232E-2</v>
      </c>
      <c r="I21" s="37">
        <v>360</v>
      </c>
      <c r="J21" s="74">
        <f>I21/I24</f>
        <v>2.5756600128782999E-2</v>
      </c>
      <c r="K21" s="81">
        <v>367</v>
      </c>
      <c r="L21" s="46">
        <f>K21/K24</f>
        <v>2.3972826441962244E-2</v>
      </c>
      <c r="M21" s="48">
        <f t="shared" si="2"/>
        <v>7</v>
      </c>
      <c r="N21" s="35">
        <f t="shared" si="3"/>
        <v>1.9444444444444445E-2</v>
      </c>
      <c r="O21" s="26"/>
      <c r="P21" s="5"/>
      <c r="Q21" s="37">
        <f t="shared" si="4"/>
        <v>360</v>
      </c>
      <c r="R21" s="37">
        <f t="shared" si="5"/>
        <v>367</v>
      </c>
      <c r="T21" s="26"/>
      <c r="U21" s="26"/>
      <c r="V21" s="26"/>
      <c r="W21" s="70"/>
      <c r="X21" s="26"/>
      <c r="Y21" s="26"/>
      <c r="Z21" s="26"/>
      <c r="AA21" s="26"/>
      <c r="AB21" s="26"/>
      <c r="AC21" s="26"/>
      <c r="AD21" s="26"/>
      <c r="AE21" s="26"/>
    </row>
    <row r="22" spans="1:37" ht="15" x14ac:dyDescent="0.25">
      <c r="C22" s="56">
        <v>15</v>
      </c>
      <c r="D22" s="45" t="s">
        <v>19</v>
      </c>
      <c r="E22" s="82">
        <v>2082</v>
      </c>
      <c r="F22" s="46">
        <f>E22/E24</f>
        <v>0.18617544487168022</v>
      </c>
      <c r="G22" s="47">
        <f t="shared" si="0"/>
        <v>344</v>
      </c>
      <c r="H22" s="73">
        <f t="shared" si="1"/>
        <v>0.16522574447646493</v>
      </c>
      <c r="I22" s="37">
        <v>2339</v>
      </c>
      <c r="J22" s="74">
        <f>I22/I24</f>
        <v>0.16734635472562065</v>
      </c>
      <c r="K22" s="82">
        <v>2426</v>
      </c>
      <c r="L22" s="46">
        <f>K22/K24</f>
        <v>0.15846887451825722</v>
      </c>
      <c r="M22" s="48">
        <f t="shared" si="2"/>
        <v>87</v>
      </c>
      <c r="N22" s="35">
        <f t="shared" si="3"/>
        <v>3.7195382642154766E-2</v>
      </c>
      <c r="O22" s="26"/>
      <c r="P22" s="5"/>
      <c r="Q22" s="37">
        <f t="shared" si="4"/>
        <v>2339</v>
      </c>
      <c r="R22" s="37">
        <f t="shared" si="5"/>
        <v>2426</v>
      </c>
      <c r="T22" s="26"/>
      <c r="U22" s="26"/>
      <c r="V22" s="26"/>
      <c r="W22" s="70"/>
      <c r="X22" s="26"/>
      <c r="Y22" s="26"/>
      <c r="Z22" s="26"/>
      <c r="AA22" s="26"/>
      <c r="AB22" s="26"/>
      <c r="AC22" s="26"/>
      <c r="AD22" s="26"/>
      <c r="AE22" s="26"/>
      <c r="AF22" s="5"/>
      <c r="AH22" s="1"/>
    </row>
    <row r="23" spans="1:37" x14ac:dyDescent="0.2">
      <c r="A23" t="s">
        <v>52</v>
      </c>
      <c r="B23" t="s">
        <v>52</v>
      </c>
      <c r="C23" s="56">
        <v>16</v>
      </c>
      <c r="D23" s="49" t="s">
        <v>20</v>
      </c>
      <c r="E23" s="81">
        <v>796</v>
      </c>
      <c r="F23" s="46">
        <f>E23/E24</f>
        <v>7.1179468836627027E-2</v>
      </c>
      <c r="G23" s="47">
        <f t="shared" si="0"/>
        <v>7</v>
      </c>
      <c r="H23" s="73">
        <f t="shared" si="1"/>
        <v>8.7939698492462311E-3</v>
      </c>
      <c r="I23" s="37">
        <v>893</v>
      </c>
      <c r="J23" s="74">
        <f>I23/I24</f>
        <v>6.3890677541675614E-2</v>
      </c>
      <c r="K23" s="81">
        <v>803</v>
      </c>
      <c r="L23" s="46">
        <f>K23/K24</f>
        <v>5.2452805539225295E-2</v>
      </c>
      <c r="M23" s="48">
        <f t="shared" si="2"/>
        <v>-90</v>
      </c>
      <c r="N23" s="35">
        <f t="shared" si="3"/>
        <v>-0.10078387458006718</v>
      </c>
      <c r="O23" s="26"/>
      <c r="P23" s="5"/>
      <c r="Q23" s="37">
        <f t="shared" si="4"/>
        <v>893</v>
      </c>
      <c r="R23" s="37">
        <f t="shared" si="5"/>
        <v>803</v>
      </c>
      <c r="S23" s="26"/>
      <c r="T23" s="26"/>
      <c r="U23" s="26"/>
      <c r="V23" s="26"/>
      <c r="W23" s="70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</row>
    <row r="24" spans="1:37" ht="13.5" thickBot="1" x14ac:dyDescent="0.25">
      <c r="C24" s="57"/>
      <c r="D24" s="58" t="s">
        <v>0</v>
      </c>
      <c r="E24" s="59">
        <f>SUM(E8:E23)</f>
        <v>11183</v>
      </c>
      <c r="F24" s="60">
        <f>E24/E24</f>
        <v>1</v>
      </c>
      <c r="G24" s="71">
        <f t="shared" ref="G24" si="6">K24-E24</f>
        <v>4126</v>
      </c>
      <c r="H24" s="61">
        <f t="shared" ref="H24" si="7">G24/E24</f>
        <v>0.36895287489940087</v>
      </c>
      <c r="I24" s="62">
        <f>SUM(I8:I23)</f>
        <v>13977</v>
      </c>
      <c r="J24" s="60">
        <f>I24/I24</f>
        <v>1</v>
      </c>
      <c r="K24" s="59">
        <f>SUM(K8:K23)</f>
        <v>15309</v>
      </c>
      <c r="L24" s="60">
        <f>K24/K24</f>
        <v>1</v>
      </c>
      <c r="M24" s="62">
        <f t="shared" ref="M24" si="8">K24-I24</f>
        <v>1332</v>
      </c>
      <c r="N24" s="72">
        <f t="shared" ref="N24" si="9">M24/I24</f>
        <v>9.5299420476497101E-2</v>
      </c>
      <c r="O24" s="27"/>
      <c r="P24" s="5"/>
      <c r="Q24" s="68">
        <f>SUM(Q8:Q23)</f>
        <v>13977</v>
      </c>
      <c r="R24" s="69">
        <f>SUM(R8:R23)</f>
        <v>15309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6"/>
      <c r="AF24" s="26"/>
      <c r="AG24" s="26"/>
      <c r="AH24" s="26"/>
      <c r="AI24" s="26"/>
      <c r="AJ24" s="26"/>
    </row>
    <row r="25" spans="1:37" s="18" customFormat="1" ht="15" x14ac:dyDescent="0.25">
      <c r="A25" s="76"/>
      <c r="B25" s="77"/>
      <c r="C25" s="8"/>
      <c r="D25" s="9"/>
      <c r="E25" s="10"/>
      <c r="F25" s="11"/>
      <c r="G25" s="12"/>
      <c r="H25" s="13"/>
      <c r="I25" s="14"/>
      <c r="J25" s="15"/>
      <c r="K25" s="14"/>
      <c r="L25" s="16"/>
      <c r="M25" s="14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26"/>
      <c r="AF25" s="26"/>
      <c r="AG25" s="26"/>
      <c r="AH25" s="26"/>
      <c r="AI25" s="26"/>
      <c r="AJ25" s="26"/>
    </row>
    <row r="26" spans="1:37" ht="15" x14ac:dyDescent="0.25">
      <c r="A26" s="78"/>
      <c r="B26" s="78"/>
      <c r="AE26" s="26"/>
      <c r="AF26" s="26"/>
      <c r="AG26" s="26"/>
      <c r="AH26" s="26"/>
      <c r="AI26" s="26"/>
      <c r="AJ26" s="26"/>
    </row>
    <row r="27" spans="1:37" ht="15" x14ac:dyDescent="0.25">
      <c r="A27" s="78"/>
      <c r="B27" s="78"/>
      <c r="AE27" s="26"/>
      <c r="AF27" s="26"/>
      <c r="AG27" s="26"/>
      <c r="AH27" s="26"/>
      <c r="AI27" s="26"/>
      <c r="AJ27" s="26"/>
    </row>
    <row r="28" spans="1:37" ht="15" x14ac:dyDescent="0.25">
      <c r="A28" s="78"/>
      <c r="B28" s="78"/>
      <c r="AE28" s="26"/>
      <c r="AF28" s="26"/>
      <c r="AG28" s="26"/>
      <c r="AH28" s="26"/>
      <c r="AI28" s="26"/>
      <c r="AJ28" s="26"/>
    </row>
    <row r="29" spans="1:37" ht="15" x14ac:dyDescent="0.25">
      <c r="A29" s="78"/>
      <c r="B29" s="78"/>
      <c r="AE29" s="26"/>
      <c r="AF29" s="26"/>
      <c r="AG29" s="26"/>
      <c r="AH29" s="26"/>
      <c r="AI29" s="26"/>
      <c r="AJ29" s="26"/>
    </row>
    <row r="30" spans="1:37" ht="15" x14ac:dyDescent="0.25">
      <c r="A30" s="78"/>
      <c r="B30" s="78"/>
      <c r="AE30" s="26"/>
      <c r="AF30" s="26"/>
      <c r="AG30" s="26"/>
      <c r="AH30" s="26"/>
      <c r="AI30" s="26"/>
      <c r="AJ30" s="26"/>
    </row>
    <row r="31" spans="1:37" ht="15" x14ac:dyDescent="0.25">
      <c r="A31" s="78"/>
      <c r="B31" s="78"/>
      <c r="AH31" s="1"/>
    </row>
    <row r="32" spans="1:37" ht="15" x14ac:dyDescent="0.25">
      <c r="A32" s="78"/>
      <c r="B32" s="78"/>
      <c r="AH32" s="2"/>
    </row>
    <row r="33" spans="1:35" ht="15" x14ac:dyDescent="0.25">
      <c r="A33" s="78"/>
      <c r="B33" s="78"/>
      <c r="AI33" s="2"/>
    </row>
    <row r="34" spans="1:35" ht="15" x14ac:dyDescent="0.25">
      <c r="A34" s="78"/>
      <c r="B34" s="78"/>
      <c r="AI34" s="2"/>
    </row>
    <row r="35" spans="1:35" ht="15" x14ac:dyDescent="0.25">
      <c r="A35" s="78"/>
      <c r="B35" s="78"/>
      <c r="AI35" s="2"/>
    </row>
    <row r="36" spans="1:35" ht="15" x14ac:dyDescent="0.25">
      <c r="A36" s="78"/>
      <c r="B36" s="78"/>
      <c r="AI36" s="2"/>
    </row>
    <row r="37" spans="1:35" ht="15" x14ac:dyDescent="0.25">
      <c r="A37" s="78"/>
      <c r="B37" s="78"/>
    </row>
    <row r="38" spans="1:35" ht="15" x14ac:dyDescent="0.25">
      <c r="A38" s="78"/>
      <c r="B38" s="78"/>
    </row>
    <row r="39" spans="1:35" ht="15" x14ac:dyDescent="0.25">
      <c r="A39" s="78"/>
      <c r="B39" s="78"/>
    </row>
    <row r="40" spans="1:35" ht="15" x14ac:dyDescent="0.25">
      <c r="A40" s="79"/>
      <c r="B40" s="80"/>
    </row>
    <row r="41" spans="1:35" x14ac:dyDescent="0.2">
      <c r="A41" s="79"/>
      <c r="B41" s="79"/>
    </row>
    <row r="57" spans="5:14" x14ac:dyDescent="0.2">
      <c r="M57" s="28"/>
    </row>
    <row r="60" spans="5:14" x14ac:dyDescent="0.2">
      <c r="F60" s="29"/>
      <c r="H60" s="30"/>
      <c r="J60" s="29"/>
      <c r="L60" s="29"/>
      <c r="N60" s="30"/>
    </row>
    <row r="61" spans="5:14" x14ac:dyDescent="0.2">
      <c r="F61" s="29"/>
      <c r="H61" s="30"/>
      <c r="J61" s="29"/>
      <c r="L61" s="29"/>
      <c r="N61" s="30"/>
    </row>
    <row r="62" spans="5:14" x14ac:dyDescent="0.2">
      <c r="E62" s="31"/>
      <c r="F62" s="29"/>
      <c r="H62" s="30"/>
      <c r="J62" s="29"/>
      <c r="L62" s="29"/>
      <c r="M62" s="31"/>
      <c r="N62" s="30"/>
    </row>
    <row r="63" spans="5:14" x14ac:dyDescent="0.2">
      <c r="F63" s="29"/>
      <c r="H63" s="30"/>
      <c r="J63" s="29"/>
      <c r="L63" s="29"/>
      <c r="N63" s="30"/>
    </row>
    <row r="64" spans="5:14" x14ac:dyDescent="0.2">
      <c r="F64" s="29"/>
      <c r="H64" s="30"/>
      <c r="J64" s="29"/>
      <c r="L64" s="29"/>
      <c r="N64" s="30"/>
    </row>
    <row r="65" spans="5:14" x14ac:dyDescent="0.2">
      <c r="E65" s="31"/>
      <c r="F65" s="29"/>
      <c r="H65" s="30"/>
      <c r="J65" s="29"/>
      <c r="L65" s="29"/>
      <c r="M65" s="31"/>
      <c r="N65" s="30"/>
    </row>
    <row r="66" spans="5:14" x14ac:dyDescent="0.2">
      <c r="E66" s="31"/>
      <c r="F66" s="29"/>
      <c r="H66" s="30"/>
      <c r="J66" s="29"/>
      <c r="L66" s="29"/>
      <c r="M66" s="31"/>
      <c r="N66" s="30"/>
    </row>
    <row r="67" spans="5:14" x14ac:dyDescent="0.2">
      <c r="E67" s="31"/>
      <c r="F67" s="29"/>
      <c r="H67" s="30"/>
      <c r="J67" s="29"/>
      <c r="L67" s="29"/>
      <c r="N67" s="30"/>
    </row>
    <row r="68" spans="5:14" x14ac:dyDescent="0.2">
      <c r="E68" s="31"/>
      <c r="F68" s="29"/>
      <c r="H68" s="30"/>
      <c r="J68" s="29"/>
      <c r="L68" s="29"/>
      <c r="N68" s="30"/>
    </row>
    <row r="69" spans="5:14" x14ac:dyDescent="0.2">
      <c r="F69" s="29"/>
      <c r="H69" s="30"/>
      <c r="J69" s="29"/>
      <c r="L69" s="29"/>
      <c r="N69" s="30"/>
    </row>
    <row r="70" spans="5:14" x14ac:dyDescent="0.2">
      <c r="E70" s="31"/>
      <c r="F70" s="29"/>
      <c r="H70" s="30"/>
      <c r="J70" s="29"/>
      <c r="L70" s="29"/>
      <c r="M70" s="31"/>
      <c r="N70" s="30"/>
    </row>
    <row r="71" spans="5:14" x14ac:dyDescent="0.2">
      <c r="F71" s="29"/>
      <c r="H71" s="30"/>
      <c r="J71" s="29"/>
      <c r="L71" s="29"/>
      <c r="N71" s="30"/>
    </row>
    <row r="72" spans="5:14" x14ac:dyDescent="0.2">
      <c r="E72" s="31"/>
      <c r="F72" s="29"/>
      <c r="H72" s="30"/>
      <c r="J72" s="29"/>
      <c r="L72" s="29"/>
      <c r="N72" s="30"/>
    </row>
    <row r="73" spans="5:14" x14ac:dyDescent="0.2">
      <c r="E73" s="31"/>
      <c r="F73" s="29"/>
      <c r="G73" s="31"/>
      <c r="H73" s="30"/>
      <c r="J73" s="29"/>
      <c r="L73" s="29"/>
      <c r="M73" s="31"/>
      <c r="N73" s="30"/>
    </row>
    <row r="74" spans="5:14" x14ac:dyDescent="0.2">
      <c r="F74" s="29"/>
      <c r="H74" s="30"/>
      <c r="J74" s="29"/>
      <c r="L74" s="29"/>
      <c r="M74" s="31"/>
      <c r="N74" s="30"/>
    </row>
    <row r="75" spans="5:14" x14ac:dyDescent="0.2">
      <c r="E75" s="31"/>
      <c r="F75" s="29"/>
      <c r="H75" s="30"/>
      <c r="J75" s="29"/>
      <c r="L75" s="29"/>
      <c r="M75" s="31"/>
      <c r="N75" s="30"/>
    </row>
    <row r="76" spans="5:14" x14ac:dyDescent="0.2">
      <c r="E76" s="31"/>
      <c r="F76" s="29"/>
      <c r="G76" s="31"/>
      <c r="H76" s="30"/>
      <c r="I76" s="31"/>
      <c r="J76" s="29"/>
      <c r="K76" s="31"/>
      <c r="L76" s="29"/>
      <c r="M76" s="31"/>
      <c r="N76" s="30"/>
    </row>
  </sheetData>
  <mergeCells count="8">
    <mergeCell ref="Q6:R6"/>
    <mergeCell ref="C1:L1"/>
    <mergeCell ref="M5:N5"/>
    <mergeCell ref="I3:N3"/>
    <mergeCell ref="K5:L5"/>
    <mergeCell ref="I5:J5"/>
    <mergeCell ref="G5:H5"/>
    <mergeCell ref="E5:F5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4</vt:lpstr>
      <vt:lpstr>'Πίνακας 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2022-11-01T08:47:01Z</cp:lastPrinted>
  <dcterms:created xsi:type="dcterms:W3CDTF">2003-06-02T05:51:50Z</dcterms:created>
  <dcterms:modified xsi:type="dcterms:W3CDTF">2022-12-01T11:31:22Z</dcterms:modified>
</cp:coreProperties>
</file>